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resloans.sharepoint.com/sites/Marketing/Shared Documents/General/04-Events/07-RealTalkSeries1Workshop/"/>
    </mc:Choice>
  </mc:AlternateContent>
  <xr:revisionPtr revIDLastSave="46" documentId="8_{A1F8AA32-BF98-4238-A4D6-316B4F86B651}" xr6:coauthVersionLast="47" xr6:coauthVersionMax="47" xr10:uidLastSave="{2CAC5840-9CF6-496B-AF76-2B90231D54A7}"/>
  <workbookProtection workbookAlgorithmName="SHA-512" workbookHashValue="j1xXHGshX+CCcspToIxohZ/QVL6r+4am5TuEJqzBqHnBhVTKJO876BD4WrGPHtvBPjbJvaqVfSPS8U15YEZvGQ==" workbookSaltValue="cfNiZGOU1zR37wcqSbj7uA==" workbookSpinCount="100000" lockStructure="1"/>
  <bookViews>
    <workbookView xWindow="28680" yWindow="-120" windowWidth="29040" windowHeight="15840" xr2:uid="{419EFD8A-F08B-4EDD-A372-4AA340757DCE}"/>
  </bookViews>
  <sheets>
    <sheet name="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B17" i="1"/>
  <c r="C17" i="1" s="1"/>
  <c r="B25" i="1"/>
  <c r="C25" i="1" s="1"/>
  <c r="B24" i="1"/>
  <c r="C24" i="1" s="1"/>
  <c r="B22" i="1"/>
  <c r="C22" i="1" s="1"/>
  <c r="B23" i="1"/>
  <c r="C23" i="1" s="1"/>
  <c r="B16" i="1"/>
  <c r="C16" i="1" s="1"/>
  <c r="B10" i="1"/>
  <c r="B9" i="1"/>
  <c r="C9" i="1" s="1"/>
  <c r="D22" i="1" l="1"/>
  <c r="D24" i="1"/>
  <c r="D25" i="1"/>
  <c r="D23" i="1"/>
  <c r="D16" i="1"/>
  <c r="D17" i="1"/>
  <c r="B15" i="1"/>
  <c r="C15" i="1" s="1"/>
  <c r="D15" i="1" s="1"/>
  <c r="C10" i="1"/>
  <c r="D10" i="1" s="1"/>
  <c r="D9" i="1"/>
  <c r="D11" i="1" s="1"/>
  <c r="D26" i="1" l="1"/>
  <c r="D18" i="1"/>
</calcChain>
</file>

<file path=xl/sharedStrings.xml><?xml version="1.0" encoding="utf-8"?>
<sst xmlns="http://schemas.openxmlformats.org/spreadsheetml/2006/main" count="26" uniqueCount="16">
  <si>
    <t>Temporary Buydown Calculator</t>
  </si>
  <si>
    <t>Loan Amount:</t>
  </si>
  <si>
    <t>Note Rate:</t>
  </si>
  <si>
    <t>P&amp;I:</t>
  </si>
  <si>
    <t xml:space="preserve">1-0 Temporary Buydown Calculator </t>
  </si>
  <si>
    <t xml:space="preserve">Year </t>
  </si>
  <si>
    <t xml:space="preserve">Rate </t>
  </si>
  <si>
    <t>P&amp;I</t>
  </si>
  <si>
    <t xml:space="preserve">Payment Difference </t>
  </si>
  <si>
    <t>2 - 30</t>
  </si>
  <si>
    <t>Cost to cover buydown:</t>
  </si>
  <si>
    <t xml:space="preserve">2-1 Temporary Buydown Calculator </t>
  </si>
  <si>
    <t>3 - 30</t>
  </si>
  <si>
    <t xml:space="preserve">3-2-1 Temporary Buydown Calculator </t>
  </si>
  <si>
    <t>4 - 30</t>
  </si>
  <si>
    <t>*All rates are placeholders and don't reflect current market conditions. Please reach out directly to an RWM Home Loans Loan Officer for an accurate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</si>
</sst>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164" fontId="2" fillId="4" borderId="0" xfId="0" applyNumberFormat="1" applyFont="1" applyFill="1" applyAlignment="1">
      <alignment horizontal="left"/>
    </xf>
    <xf numFmtId="44" fontId="2" fillId="4" borderId="0" xfId="1" applyFont="1" applyFill="1" applyAlignment="1">
      <alignment horizontal="left"/>
    </xf>
    <xf numFmtId="44" fontId="2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left"/>
    </xf>
    <xf numFmtId="165" fontId="2" fillId="4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4" fontId="3" fillId="6" borderId="0" xfId="0" applyNumberFormat="1" applyFont="1" applyFill="1" applyAlignment="1">
      <alignment horizontal="left"/>
    </xf>
    <xf numFmtId="44" fontId="2" fillId="2" borderId="0" xfId="1" applyFont="1" applyFill="1" applyProtection="1"/>
    <xf numFmtId="0" fontId="2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44" fontId="2" fillId="2" borderId="0" xfId="1" applyFont="1" applyFill="1" applyProtection="1">
      <protection locked="0"/>
    </xf>
    <xf numFmtId="164" fontId="2" fillId="2" borderId="0" xfId="2" applyNumberFormat="1" applyFont="1" applyFill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72390</xdr:rowOff>
    </xdr:from>
    <xdr:to>
      <xdr:col>0</xdr:col>
      <xdr:colOff>780001</xdr:colOff>
      <xdr:row>0</xdr:row>
      <xdr:rowOff>287655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7D89BD-D1CD-86CB-D130-68D10B3FE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72390"/>
          <a:ext cx="734281" cy="224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WM">
      <a:dk1>
        <a:srgbClr val="000000"/>
      </a:dk1>
      <a:lt1>
        <a:srgbClr val="FFFFFF"/>
      </a:lt1>
      <a:dk2>
        <a:srgbClr val="164376"/>
      </a:dk2>
      <a:lt2>
        <a:srgbClr val="E7E6E6"/>
      </a:lt2>
      <a:accent1>
        <a:srgbClr val="4083B0"/>
      </a:accent1>
      <a:accent2>
        <a:srgbClr val="95B7D3"/>
      </a:accent2>
      <a:accent3>
        <a:srgbClr val="A5A5A5"/>
      </a:accent3>
      <a:accent4>
        <a:srgbClr val="FFC000"/>
      </a:accent4>
      <a:accent5>
        <a:srgbClr val="4473AC"/>
      </a:accent5>
      <a:accent6>
        <a:srgbClr val="70AD47"/>
      </a:accent6>
      <a:hlink>
        <a:srgbClr val="4083B0"/>
      </a:hlink>
      <a:folHlink>
        <a:srgbClr val="16437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8864-39D6-464B-B773-BEBCE706408B}">
  <dimension ref="A1:D32"/>
  <sheetViews>
    <sheetView tabSelected="1" zoomScaleNormal="100" workbookViewId="0">
      <selection activeCell="G5" sqref="G5"/>
    </sheetView>
  </sheetViews>
  <sheetFormatPr defaultColWidth="8.88671875" defaultRowHeight="14.4" x14ac:dyDescent="0.3"/>
  <cols>
    <col min="1" max="1" width="19.44140625" style="1" customWidth="1"/>
    <col min="2" max="2" width="18.33203125" style="1" customWidth="1"/>
    <col min="3" max="3" width="14.88671875" style="1" customWidth="1"/>
    <col min="4" max="4" width="28.33203125" style="1" customWidth="1"/>
    <col min="5" max="16384" width="8.88671875" style="1"/>
  </cols>
  <sheetData>
    <row r="1" spans="1:4" ht="34.950000000000003" customHeight="1" x14ac:dyDescent="0.3">
      <c r="A1" s="13" t="s">
        <v>0</v>
      </c>
      <c r="B1" s="13"/>
      <c r="C1" s="13"/>
      <c r="D1" s="13"/>
    </row>
    <row r="2" spans="1:4" ht="15.6" customHeight="1" x14ac:dyDescent="0.3">
      <c r="A2" s="13"/>
      <c r="B2" s="13"/>
      <c r="C2" s="13"/>
      <c r="D2" s="13"/>
    </row>
    <row r="3" spans="1:4" ht="21" customHeight="1" x14ac:dyDescent="0.3">
      <c r="A3" s="17" t="s">
        <v>1</v>
      </c>
      <c r="B3" s="17"/>
      <c r="C3" s="17"/>
      <c r="D3" s="18">
        <v>580000</v>
      </c>
    </row>
    <row r="4" spans="1:4" ht="21" customHeight="1" x14ac:dyDescent="0.3">
      <c r="A4" s="17" t="s">
        <v>2</v>
      </c>
      <c r="B4" s="17"/>
      <c r="C4" s="17"/>
      <c r="D4" s="19">
        <v>6.3750000000000001E-2</v>
      </c>
    </row>
    <row r="5" spans="1:4" ht="21" customHeight="1" x14ac:dyDescent="0.3">
      <c r="A5" s="16" t="s">
        <v>3</v>
      </c>
      <c r="B5" s="16"/>
      <c r="C5" s="16"/>
      <c r="D5" s="11">
        <f>-PMT(D4/12,30*12,D3)</f>
        <v>3618.445413209025</v>
      </c>
    </row>
    <row r="6" spans="1:4" ht="21" customHeight="1" x14ac:dyDescent="0.3">
      <c r="A6" s="2"/>
      <c r="B6" s="2"/>
      <c r="C6" s="2"/>
      <c r="D6" s="2"/>
    </row>
    <row r="7" spans="1:4" ht="21" customHeight="1" x14ac:dyDescent="0.3">
      <c r="A7" s="15" t="s">
        <v>4</v>
      </c>
      <c r="B7" s="15"/>
      <c r="C7" s="15"/>
      <c r="D7" s="15"/>
    </row>
    <row r="8" spans="1:4" ht="21" customHeight="1" x14ac:dyDescent="0.3">
      <c r="A8" s="9" t="s">
        <v>5</v>
      </c>
      <c r="B8" s="9" t="s">
        <v>6</v>
      </c>
      <c r="C8" s="9" t="s">
        <v>7</v>
      </c>
      <c r="D8" s="9" t="s">
        <v>8</v>
      </c>
    </row>
    <row r="9" spans="1:4" ht="21" customHeight="1" x14ac:dyDescent="0.3">
      <c r="A9" s="3">
        <v>1</v>
      </c>
      <c r="B9" s="4">
        <f>D4-1%</f>
        <v>5.3749999999999999E-2</v>
      </c>
      <c r="C9" s="5">
        <f>-PMT(B9/12,30*12,D3)</f>
        <v>3247.8331847985564</v>
      </c>
      <c r="D9" s="6">
        <f>D5-C9</f>
        <v>370.61222841046856</v>
      </c>
    </row>
    <row r="10" spans="1:4" ht="21" customHeight="1" x14ac:dyDescent="0.3">
      <c r="A10" s="7" t="s">
        <v>9</v>
      </c>
      <c r="B10" s="4">
        <f>D4</f>
        <v>6.3750000000000001E-2</v>
      </c>
      <c r="C10" s="5">
        <f>-PMT(B10/12,30*12,D3)</f>
        <v>3618.445413209025</v>
      </c>
      <c r="D10" s="8">
        <f>D5-C10</f>
        <v>0</v>
      </c>
    </row>
    <row r="11" spans="1:4" ht="21" customHeight="1" x14ac:dyDescent="0.3">
      <c r="A11" s="14" t="s">
        <v>10</v>
      </c>
      <c r="B11" s="14"/>
      <c r="C11" s="14"/>
      <c r="D11" s="10">
        <f>D9*12</f>
        <v>4447.3467409256227</v>
      </c>
    </row>
    <row r="12" spans="1:4" ht="21" customHeight="1" x14ac:dyDescent="0.3">
      <c r="A12" s="3"/>
      <c r="B12" s="3"/>
      <c r="C12" s="3"/>
      <c r="D12" s="3"/>
    </row>
    <row r="13" spans="1:4" ht="21" customHeight="1" x14ac:dyDescent="0.3">
      <c r="A13" s="15" t="s">
        <v>11</v>
      </c>
      <c r="B13" s="15"/>
      <c r="C13" s="15"/>
      <c r="D13" s="15"/>
    </row>
    <row r="14" spans="1:4" ht="21" customHeight="1" x14ac:dyDescent="0.3">
      <c r="A14" s="9" t="s">
        <v>5</v>
      </c>
      <c r="B14" s="9" t="s">
        <v>6</v>
      </c>
      <c r="C14" s="9" t="s">
        <v>7</v>
      </c>
      <c r="D14" s="9" t="s">
        <v>8</v>
      </c>
    </row>
    <row r="15" spans="1:4" ht="21" customHeight="1" x14ac:dyDescent="0.3">
      <c r="A15" s="3">
        <v>1</v>
      </c>
      <c r="B15" s="4">
        <f>B10-2%</f>
        <v>4.3749999999999997E-2</v>
      </c>
      <c r="C15" s="5">
        <f>-PMT(B15/12,30*12,D3)</f>
        <v>2895.8544948640542</v>
      </c>
      <c r="D15" s="6">
        <f>D5-C15</f>
        <v>722.59091834497076</v>
      </c>
    </row>
    <row r="16" spans="1:4" ht="21" customHeight="1" x14ac:dyDescent="0.3">
      <c r="A16" s="3">
        <v>2</v>
      </c>
      <c r="B16" s="4">
        <f>D4-1%</f>
        <v>5.3749999999999999E-2</v>
      </c>
      <c r="C16" s="5">
        <f>-PMT(B16/12,30*12,D3)</f>
        <v>3247.8331847985564</v>
      </c>
      <c r="D16" s="6">
        <f>D5-C16</f>
        <v>370.61222841046856</v>
      </c>
    </row>
    <row r="17" spans="1:4" ht="21" customHeight="1" x14ac:dyDescent="0.3">
      <c r="A17" s="7" t="s">
        <v>12</v>
      </c>
      <c r="B17" s="4">
        <f>D4</f>
        <v>6.3750000000000001E-2</v>
      </c>
      <c r="C17" s="5">
        <f>-PMT(B17/12,30*12,D3)</f>
        <v>3618.445413209025</v>
      </c>
      <c r="D17" s="8">
        <f>D5-C17</f>
        <v>0</v>
      </c>
    </row>
    <row r="18" spans="1:4" ht="21" customHeight="1" x14ac:dyDescent="0.3">
      <c r="A18" s="14" t="s">
        <v>10</v>
      </c>
      <c r="B18" s="14"/>
      <c r="C18" s="14"/>
      <c r="D18" s="10">
        <f>((D15*12)+(D16*12))</f>
        <v>13118.437761065272</v>
      </c>
    </row>
    <row r="19" spans="1:4" ht="21" customHeight="1" x14ac:dyDescent="0.3">
      <c r="A19" s="3"/>
      <c r="B19" s="3"/>
      <c r="C19" s="3"/>
      <c r="D19" s="3"/>
    </row>
    <row r="20" spans="1:4" ht="21" customHeight="1" x14ac:dyDescent="0.3">
      <c r="A20" s="15" t="s">
        <v>13</v>
      </c>
      <c r="B20" s="15"/>
      <c r="C20" s="15"/>
      <c r="D20" s="15"/>
    </row>
    <row r="21" spans="1:4" ht="21" customHeight="1" x14ac:dyDescent="0.3">
      <c r="A21" s="9" t="s">
        <v>5</v>
      </c>
      <c r="B21" s="9" t="s">
        <v>6</v>
      </c>
      <c r="C21" s="9" t="s">
        <v>7</v>
      </c>
      <c r="D21" s="9" t="s">
        <v>8</v>
      </c>
    </row>
    <row r="22" spans="1:4" ht="21" customHeight="1" x14ac:dyDescent="0.3">
      <c r="A22" s="3">
        <v>1</v>
      </c>
      <c r="B22" s="4">
        <f>D4-3%</f>
        <v>3.3750000000000002E-2</v>
      </c>
      <c r="C22" s="5">
        <f>-PMT(B22/12,30*12,D3)</f>
        <v>2564.1580195515367</v>
      </c>
      <c r="D22" s="6">
        <f>D5-C22</f>
        <v>1054.2873936574883</v>
      </c>
    </row>
    <row r="23" spans="1:4" ht="21" customHeight="1" x14ac:dyDescent="0.3">
      <c r="A23" s="3">
        <v>2</v>
      </c>
      <c r="B23" s="4">
        <f>D4-2%</f>
        <v>4.3749999999999997E-2</v>
      </c>
      <c r="C23" s="5">
        <f>-PMT(B23/12,30*12,D3)</f>
        <v>2895.8544948640542</v>
      </c>
      <c r="D23" s="6">
        <f>D5-C23</f>
        <v>722.59091834497076</v>
      </c>
    </row>
    <row r="24" spans="1:4" ht="21" customHeight="1" x14ac:dyDescent="0.3">
      <c r="A24" s="3">
        <v>3</v>
      </c>
      <c r="B24" s="4">
        <f>D4-1%</f>
        <v>5.3749999999999999E-2</v>
      </c>
      <c r="C24" s="5">
        <f>-PMT(B24/12,30*12,D3)</f>
        <v>3247.8331847985564</v>
      </c>
      <c r="D24" s="6">
        <f>D5-C24</f>
        <v>370.61222841046856</v>
      </c>
    </row>
    <row r="25" spans="1:4" ht="21" customHeight="1" x14ac:dyDescent="0.3">
      <c r="A25" s="7" t="s">
        <v>14</v>
      </c>
      <c r="B25" s="4">
        <f>D4</f>
        <v>6.3750000000000001E-2</v>
      </c>
      <c r="C25" s="5">
        <f>-PMT(B25/12,30*12,D3)</f>
        <v>3618.445413209025</v>
      </c>
      <c r="D25" s="8">
        <f>D5-C25</f>
        <v>0</v>
      </c>
    </row>
    <row r="26" spans="1:4" ht="21" customHeight="1" x14ac:dyDescent="0.3">
      <c r="A26" s="14" t="s">
        <v>10</v>
      </c>
      <c r="B26" s="14"/>
      <c r="C26" s="14"/>
      <c r="D26" s="10">
        <f>((D22*12)+(D23*12)+(D24*12))</f>
        <v>25769.886484955132</v>
      </c>
    </row>
    <row r="28" spans="1:4" ht="14.4" customHeight="1" x14ac:dyDescent="0.3">
      <c r="A28" s="12" t="s">
        <v>15</v>
      </c>
      <c r="B28" s="12"/>
      <c r="C28" s="12"/>
      <c r="D28" s="12"/>
    </row>
    <row r="29" spans="1:4" ht="14.4" customHeight="1" x14ac:dyDescent="0.3">
      <c r="A29" s="12"/>
      <c r="B29" s="12"/>
      <c r="C29" s="12"/>
      <c r="D29" s="12"/>
    </row>
    <row r="30" spans="1:4" x14ac:dyDescent="0.3">
      <c r="A30" s="12"/>
      <c r="B30" s="12"/>
      <c r="C30" s="12"/>
      <c r="D30" s="12"/>
    </row>
    <row r="31" spans="1:4" x14ac:dyDescent="0.3">
      <c r="A31" s="12"/>
      <c r="B31" s="12"/>
      <c r="C31" s="12"/>
      <c r="D31" s="12"/>
    </row>
    <row r="32" spans="1:4" x14ac:dyDescent="0.3">
      <c r="A32" s="12"/>
      <c r="B32" s="12"/>
      <c r="C32" s="12"/>
      <c r="D32" s="12"/>
    </row>
  </sheetData>
  <sheetProtection algorithmName="SHA-512" hashValue="Reyycj5/DDafn2QmbS+XNiDiN0oGrcmogA4+X7AUikJq1XQyp9Uc9lHtoX/Kw46YsTB7kmwhveFfNixStFNs/g==" saltValue="NWNq7JWgFZ5/TFAvJN5gnw==" spinCount="100000" sheet="1" objects="1" scenarios="1"/>
  <mergeCells count="11">
    <mergeCell ref="A28:D32"/>
    <mergeCell ref="A1:D2"/>
    <mergeCell ref="A11:C11"/>
    <mergeCell ref="A18:C18"/>
    <mergeCell ref="A26:C26"/>
    <mergeCell ref="A7:D7"/>
    <mergeCell ref="A13:D13"/>
    <mergeCell ref="A20:D20"/>
    <mergeCell ref="A3:C3"/>
    <mergeCell ref="A4:C4"/>
    <mergeCell ref="A5:C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C05E44301114A8A2B4C2D9A0FD171" ma:contentTypeVersion="17" ma:contentTypeDescription="Create a new document." ma:contentTypeScope="" ma:versionID="95042d891d27f869cc0f6b611ecc7451">
  <xsd:schema xmlns:xsd="http://www.w3.org/2001/XMLSchema" xmlns:xs="http://www.w3.org/2001/XMLSchema" xmlns:p="http://schemas.microsoft.com/office/2006/metadata/properties" xmlns:ns2="406c9d92-f6b5-441f-9c5f-87aa04b4f51d" xmlns:ns3="697a5413-daba-422f-88d9-7969ec353fc7" targetNamespace="http://schemas.microsoft.com/office/2006/metadata/properties" ma:root="true" ma:fieldsID="54ba2e870abba5955fbe2b3495718653" ns2:_="" ns3:_="">
    <xsd:import namespace="406c9d92-f6b5-441f-9c5f-87aa04b4f51d"/>
    <xsd:import namespace="697a5413-daba-422f-88d9-7969ec353f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c9d92-f6b5-441f-9c5f-87aa04b4f5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fd143dc-a279-448d-9ada-693c13a16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a5413-daba-422f-88d9-7969ec353fc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9343d2-2479-4035-8d76-1fbff0749ce8}" ma:internalName="TaxCatchAll" ma:showField="CatchAllData" ma:web="697a5413-daba-422f-88d9-7969ec35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6c9d92-f6b5-441f-9c5f-87aa04b4f51d">
      <Terms xmlns="http://schemas.microsoft.com/office/infopath/2007/PartnerControls"/>
    </lcf76f155ced4ddcb4097134ff3c332f>
    <TaxCatchAll xmlns="697a5413-daba-422f-88d9-7969ec353fc7" xsi:nil="true"/>
  </documentManagement>
</p:properties>
</file>

<file path=customXml/itemProps1.xml><?xml version="1.0" encoding="utf-8"?>
<ds:datastoreItem xmlns:ds="http://schemas.openxmlformats.org/officeDocument/2006/customXml" ds:itemID="{22B8E5E0-0609-4E28-8DF4-3B09B7C5EA42}"/>
</file>

<file path=customXml/itemProps2.xml><?xml version="1.0" encoding="utf-8"?>
<ds:datastoreItem xmlns:ds="http://schemas.openxmlformats.org/officeDocument/2006/customXml" ds:itemID="{E9388F8A-A495-42CE-9630-86C89248B1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314AC-213C-444A-9DCF-084ECA04B93C}">
  <ds:schemaRefs>
    <ds:schemaRef ds:uri="http://schemas.microsoft.com/office/2006/metadata/properties"/>
    <ds:schemaRef ds:uri="http://schemas.microsoft.com/office/infopath/2007/PartnerControls"/>
    <ds:schemaRef ds:uri="406c9d92-f6b5-441f-9c5f-87aa04b4f51d"/>
    <ds:schemaRef ds:uri="697a5413-daba-422f-88d9-7969ec353f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Livingston</dc:creator>
  <cp:keywords/>
  <dc:description/>
  <cp:lastModifiedBy>Karissa Bowers</cp:lastModifiedBy>
  <cp:revision/>
  <cp:lastPrinted>2023-02-15T22:16:36Z</cp:lastPrinted>
  <dcterms:created xsi:type="dcterms:W3CDTF">2023-02-08T18:26:05Z</dcterms:created>
  <dcterms:modified xsi:type="dcterms:W3CDTF">2023-02-17T00:47:37Z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0x0101005DBC05E44301114A8A2B4C2D9A0FD171</vt:lpwstr>
  </property>
  <property fmtid="{D5CDD505-2E9C-101B-9397-08002B2CF9AE}" pid="3" name="MediaServiceImageTags">
    <vt:lpwstr/>
  </property>
</Properties>
</file>